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N:\Visoka šola\Mednarodno sodelovanje\Erasmus\21_Incoming\KICK OFF\"/>
    </mc:Choice>
  </mc:AlternateContent>
  <xr:revisionPtr revIDLastSave="0" documentId="8_{1795A350-660A-467A-B88E-4D0E7D325E99}" xr6:coauthVersionLast="47" xr6:coauthVersionMax="47" xr10:uidLastSave="{00000000-0000-0000-0000-000000000000}"/>
  <bookViews>
    <workbookView xWindow="-110" yWindow="-110" windowWidth="25820" windowHeight="15620" xr2:uid="{B8158D3E-B543-47FE-8F44-30305BB0B64C}"/>
  </bookViews>
  <sheets>
    <sheet name="PUBLIC" sheetId="2" r:id="rId1"/>
    <sheet name="PRIVATE VEHICLE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1" l="1"/>
  <c r="E26" i="1"/>
  <c r="C24" i="1"/>
  <c r="E24" i="1" s="1"/>
  <c r="E22" i="1"/>
  <c r="E19" i="1"/>
  <c r="E18" i="1"/>
  <c r="E10" i="1"/>
  <c r="E6" i="1" s="1"/>
  <c r="E33" i="1" s="1"/>
  <c r="E9" i="1"/>
  <c r="E8" i="1"/>
  <c r="E27" i="2"/>
  <c r="E26" i="2"/>
  <c r="C24" i="2"/>
  <c r="E24" i="2" s="1"/>
  <c r="E18" i="2"/>
  <c r="E15" i="1" l="1"/>
  <c r="E16" i="1" s="1"/>
  <c r="E34" i="1" s="1"/>
  <c r="E35" i="1" s="1"/>
  <c r="E19" i="2"/>
  <c r="E22" i="2"/>
  <c r="E10" i="2"/>
  <c r="E9" i="2"/>
  <c r="E8" i="2"/>
  <c r="E15" i="2" l="1"/>
  <c r="E6" i="2"/>
  <c r="E16" i="2" l="1"/>
  <c r="E33" i="2"/>
  <c r="E34" i="2" l="1"/>
  <c r="E35" i="2" s="1"/>
</calcChain>
</file>

<file path=xl/sharedStrings.xml><?xml version="1.0" encoding="utf-8"?>
<sst xmlns="http://schemas.openxmlformats.org/spreadsheetml/2006/main" count="80" uniqueCount="39">
  <si>
    <t>a)</t>
  </si>
  <si>
    <t>b)</t>
  </si>
  <si>
    <t>c)</t>
  </si>
  <si>
    <t>hotel</t>
  </si>
  <si>
    <t>Name and surname:</t>
  </si>
  <si>
    <t>Host country:</t>
  </si>
  <si>
    <t>Sending institution</t>
  </si>
  <si>
    <t>Maximum Erasmus support</t>
  </si>
  <si>
    <t>days of mobilty</t>
  </si>
  <si>
    <t>travel days</t>
  </si>
  <si>
    <t>Period of mobility:</t>
  </si>
  <si>
    <t>2. Accomodation</t>
  </si>
  <si>
    <t>3. Daily allowance</t>
  </si>
  <si>
    <t>max. daily allowance</t>
  </si>
  <si>
    <t>insurance</t>
  </si>
  <si>
    <t>advanced payment</t>
  </si>
  <si>
    <t xml:space="preserve">payment to be transferred after mobility </t>
  </si>
  <si>
    <t xml:space="preserve">funds unutilized </t>
  </si>
  <si>
    <t>Home address</t>
  </si>
  <si>
    <t>travel support</t>
  </si>
  <si>
    <t>arrival</t>
  </si>
  <si>
    <t>departure</t>
  </si>
  <si>
    <t>100% daily allowance</t>
  </si>
  <si>
    <t xml:space="preserve">airplane Tivat - Ljubljana - Tivat </t>
  </si>
  <si>
    <t>taxi hotel - B2 LSB - hotel</t>
  </si>
  <si>
    <t>TRANSFERS</t>
  </si>
  <si>
    <t>4.) Other costs</t>
  </si>
  <si>
    <t>Expenses SUM</t>
  </si>
  <si>
    <t>Refundable expenses</t>
  </si>
  <si>
    <t>1. travel expenses</t>
  </si>
  <si>
    <t>Museum entrance fee</t>
  </si>
  <si>
    <t>(what is left to be paid after mobility)</t>
  </si>
  <si>
    <t>17. 5. 22026</t>
  </si>
  <si>
    <t>ADD MORE LINES IF NEEDED</t>
  </si>
  <si>
    <t>car Bar - LJ - Bar</t>
  </si>
  <si>
    <t>number of km</t>
  </si>
  <si>
    <t xml:space="preserve">official reimburment per km according to Slovenian tax regulation </t>
  </si>
  <si>
    <t xml:space="preserve">to be transferred after mobility </t>
  </si>
  <si>
    <t>hotel (NO MEALS!)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</si>
</sst>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1]_-;\-* #,##0.00\ [$€-1]_-;_-* &quot;-&quot;??\ [$€-1]_-;_-@_-"/>
    <numFmt numFmtId="165" formatCode="_-* #,##0.0000\ _€_-;\-* #,##0.0000\ _€_-;_-* &quot;-&quot;????\ _€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2"/>
      <color rgb="FFDE027B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DE027B"/>
      <name val="Arial"/>
      <family val="2"/>
      <charset val="238"/>
    </font>
    <font>
      <sz val="12"/>
      <color rgb="FF0070C0"/>
      <name val="Arial"/>
      <family val="2"/>
      <charset val="238"/>
    </font>
    <font>
      <b/>
      <sz val="12"/>
      <color rgb="FF00B050"/>
      <name val="Arial"/>
      <family val="2"/>
      <charset val="238"/>
    </font>
    <font>
      <sz val="12"/>
      <color rgb="FFFF0000"/>
      <name val="Arial"/>
      <family val="2"/>
      <charset val="238"/>
    </font>
    <font>
      <sz val="12"/>
      <name val="Arial"/>
      <family val="2"/>
      <charset val="238"/>
    </font>
    <font>
      <b/>
      <sz val="12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/>
    <xf numFmtId="164" fontId="0" fillId="0" borderId="0" xfId="0" applyNumberFormat="1"/>
    <xf numFmtId="164" fontId="2" fillId="0" borderId="0" xfId="0" applyNumberFormat="1" applyFont="1"/>
    <xf numFmtId="0" fontId="4" fillId="0" borderId="2" xfId="0" applyFont="1" applyFill="1" applyBorder="1"/>
    <xf numFmtId="0" fontId="5" fillId="0" borderId="2" xfId="0" applyFont="1" applyFill="1" applyBorder="1"/>
    <xf numFmtId="164" fontId="5" fillId="0" borderId="0" xfId="0" applyNumberFormat="1" applyFont="1"/>
    <xf numFmtId="0" fontId="5" fillId="0" borderId="0" xfId="0" applyFont="1"/>
    <xf numFmtId="0" fontId="6" fillId="0" borderId="0" xfId="0" applyFont="1"/>
    <xf numFmtId="0" fontId="5" fillId="0" borderId="2" xfId="0" applyFont="1" applyFill="1" applyBorder="1" applyAlignment="1">
      <alignment horizontal="right"/>
    </xf>
    <xf numFmtId="0" fontId="7" fillId="0" borderId="2" xfId="0" applyFont="1" applyFill="1" applyBorder="1"/>
    <xf numFmtId="0" fontId="8" fillId="0" borderId="2" xfId="0" applyFont="1" applyFill="1" applyBorder="1"/>
    <xf numFmtId="164" fontId="5" fillId="0" borderId="2" xfId="0" applyNumberFormat="1" applyFont="1" applyFill="1" applyBorder="1"/>
    <xf numFmtId="164" fontId="9" fillId="0" borderId="2" xfId="0" applyNumberFormat="1" applyFont="1" applyFill="1" applyBorder="1"/>
    <xf numFmtId="0" fontId="5" fillId="0" borderId="2" xfId="0" applyFont="1" applyFill="1" applyBorder="1" applyAlignment="1">
      <alignment horizontal="left"/>
    </xf>
    <xf numFmtId="14" fontId="5" fillId="0" borderId="2" xfId="0" applyNumberFormat="1" applyFont="1" applyFill="1" applyBorder="1" applyAlignment="1">
      <alignment horizontal="right"/>
    </xf>
    <xf numFmtId="20" fontId="5" fillId="0" borderId="2" xfId="0" applyNumberFormat="1" applyFont="1" applyFill="1" applyBorder="1"/>
    <xf numFmtId="164" fontId="10" fillId="0" borderId="0" xfId="0" applyNumberFormat="1" applyFont="1"/>
    <xf numFmtId="0" fontId="11" fillId="0" borderId="2" xfId="0" applyFont="1" applyFill="1" applyBorder="1"/>
    <xf numFmtId="0" fontId="5" fillId="0" borderId="0" xfId="0" applyFont="1" applyAlignment="1">
      <alignment horizontal="center" wrapText="1"/>
    </xf>
    <xf numFmtId="165" fontId="5" fillId="0" borderId="0" xfId="0" applyNumberFormat="1" applyFont="1"/>
    <xf numFmtId="14" fontId="5" fillId="0" borderId="2" xfId="0" applyNumberFormat="1" applyFont="1" applyFill="1" applyBorder="1"/>
    <xf numFmtId="9" fontId="5" fillId="0" borderId="2" xfId="1" applyFont="1" applyFill="1" applyBorder="1"/>
    <xf numFmtId="0" fontId="5" fillId="0" borderId="3" xfId="0" applyFont="1" applyFill="1" applyBorder="1" applyAlignment="1"/>
    <xf numFmtId="0" fontId="5" fillId="0" borderId="4" xfId="0" applyFont="1" applyFill="1" applyBorder="1" applyAlignment="1"/>
    <xf numFmtId="164" fontId="6" fillId="3" borderId="2" xfId="0" applyNumberFormat="1" applyFont="1" applyFill="1" applyBorder="1"/>
    <xf numFmtId="164" fontId="6" fillId="2" borderId="2" xfId="0" applyNumberFormat="1" applyFont="1" applyFill="1" applyBorder="1"/>
    <xf numFmtId="0" fontId="5" fillId="4" borderId="2" xfId="0" applyFont="1" applyFill="1" applyBorder="1" applyAlignment="1">
      <alignment horizontal="right"/>
    </xf>
    <xf numFmtId="0" fontId="5" fillId="4" borderId="2" xfId="0" applyFont="1" applyFill="1" applyBorder="1" applyAlignment="1">
      <alignment horizontal="left"/>
    </xf>
    <xf numFmtId="14" fontId="5" fillId="4" borderId="2" xfId="0" applyNumberFormat="1" applyFont="1" applyFill="1" applyBorder="1" applyAlignment="1">
      <alignment horizontal="right"/>
    </xf>
    <xf numFmtId="20" fontId="5" fillId="4" borderId="2" xfId="0" applyNumberFormat="1" applyFont="1" applyFill="1" applyBorder="1"/>
    <xf numFmtId="164" fontId="5" fillId="4" borderId="2" xfId="0" applyNumberFormat="1" applyFont="1" applyFill="1" applyBorder="1"/>
    <xf numFmtId="0" fontId="5" fillId="4" borderId="5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5" fillId="4" borderId="2" xfId="0" applyFont="1" applyFill="1" applyBorder="1"/>
    <xf numFmtId="164" fontId="7" fillId="0" borderId="2" xfId="0" applyNumberFormat="1" applyFont="1" applyFill="1" applyBorder="1"/>
    <xf numFmtId="0" fontId="5" fillId="5" borderId="2" xfId="0" applyFont="1" applyFill="1" applyBorder="1"/>
    <xf numFmtId="164" fontId="5" fillId="6" borderId="2" xfId="0" applyNumberFormat="1" applyFont="1" applyFill="1" applyBorder="1"/>
    <xf numFmtId="164" fontId="0" fillId="5" borderId="0" xfId="0" applyNumberFormat="1" applyFill="1"/>
    <xf numFmtId="0" fontId="0" fillId="6" borderId="0" xfId="0" applyFill="1"/>
    <xf numFmtId="9" fontId="5" fillId="0" borderId="4" xfId="0" applyNumberFormat="1" applyFont="1" applyFill="1" applyBorder="1" applyAlignment="1"/>
    <xf numFmtId="0" fontId="0" fillId="0" borderId="0" xfId="0" applyFill="1"/>
    <xf numFmtId="164" fontId="0" fillId="0" borderId="0" xfId="0" applyNumberFormat="1" applyFill="1"/>
    <xf numFmtId="0" fontId="0" fillId="0" borderId="0" xfId="0" applyFill="1" applyBorder="1"/>
    <xf numFmtId="164" fontId="0" fillId="0" borderId="0" xfId="0" applyNumberFormat="1" applyFill="1" applyBorder="1"/>
    <xf numFmtId="0" fontId="3" fillId="0" borderId="0" xfId="0" applyFont="1" applyFill="1" applyBorder="1"/>
    <xf numFmtId="14" fontId="0" fillId="0" borderId="0" xfId="0" applyNumberFormat="1" applyFill="1" applyBorder="1"/>
    <xf numFmtId="9" fontId="0" fillId="0" borderId="0" xfId="1" applyFont="1" applyFill="1" applyBorder="1"/>
    <xf numFmtId="0" fontId="12" fillId="0" borderId="2" xfId="0" applyFont="1" applyFill="1" applyBorder="1"/>
  </cellXfs>
  <cellStyles count="2">
    <cellStyle name="Navadno" xfId="0" builtinId="0"/>
    <cellStyle name="Odstotek" xfId="1" builtinId="5"/>
  </cellStyles>
  <dxfs count="2"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</dxfs>
  <tableStyles count="0" defaultTableStyle="TableStyleMedium2" defaultPivotStyle="PivotStyleLight16"/>
  <colors>
    <mruColors>
      <color rgb="FFDE02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3E0A7-248B-4C4D-8D57-81DF1D8A6ED3}">
  <dimension ref="A1:K36"/>
  <sheetViews>
    <sheetView tabSelected="1" topLeftCell="A10" workbookViewId="0">
      <selection activeCell="A30" sqref="A30:XFD30"/>
    </sheetView>
  </sheetViews>
  <sheetFormatPr defaultRowHeight="15.5" x14ac:dyDescent="0.35"/>
  <cols>
    <col min="1" max="1" width="4.81640625" style="7" customWidth="1"/>
    <col min="2" max="2" width="39.26953125" style="7" customWidth="1"/>
    <col min="3" max="3" width="28.1796875" style="7" customWidth="1"/>
    <col min="4" max="4" width="11.1796875" style="7" customWidth="1"/>
    <col min="5" max="5" width="15.81640625" style="6" customWidth="1"/>
    <col min="6" max="6" width="11" style="6" bestFit="1" customWidth="1"/>
    <col min="7" max="7" width="10.453125" style="7" bestFit="1" customWidth="1"/>
    <col min="8" max="8" width="12.26953125" style="7" customWidth="1"/>
    <col min="9" max="10" width="8.7265625" style="7"/>
    <col min="11" max="11" width="9.453125" style="7" bestFit="1" customWidth="1"/>
    <col min="12" max="16384" width="8.7265625" style="7"/>
  </cols>
  <sheetData>
    <row r="1" spans="1:11" x14ac:dyDescent="0.35">
      <c r="A1" s="36" t="s">
        <v>4</v>
      </c>
      <c r="B1" s="36"/>
      <c r="C1" s="35"/>
      <c r="D1" s="35"/>
      <c r="E1" s="35"/>
    </row>
    <row r="2" spans="1:11" x14ac:dyDescent="0.35">
      <c r="A2" s="36" t="s">
        <v>5</v>
      </c>
      <c r="B2" s="36"/>
      <c r="C2" s="35"/>
      <c r="D2" s="35"/>
      <c r="E2" s="35"/>
    </row>
    <row r="3" spans="1:11" x14ac:dyDescent="0.35">
      <c r="A3" s="36" t="s">
        <v>18</v>
      </c>
      <c r="B3" s="36"/>
      <c r="C3" s="35"/>
      <c r="D3" s="35"/>
      <c r="E3" s="35"/>
    </row>
    <row r="4" spans="1:11" x14ac:dyDescent="0.35">
      <c r="A4" s="36" t="s">
        <v>6</v>
      </c>
      <c r="B4" s="36"/>
      <c r="C4" s="35"/>
      <c r="D4" s="35"/>
      <c r="E4" s="35"/>
      <c r="G4" s="8"/>
    </row>
    <row r="5" spans="1:11" x14ac:dyDescent="0.35">
      <c r="A5" s="32"/>
      <c r="B5" s="33"/>
      <c r="C5" s="33"/>
      <c r="D5" s="33"/>
      <c r="E5" s="34"/>
    </row>
    <row r="6" spans="1:11" x14ac:dyDescent="0.35">
      <c r="A6" s="10" t="s">
        <v>7</v>
      </c>
      <c r="B6" s="11"/>
      <c r="C6" s="5"/>
      <c r="D6" s="12"/>
      <c r="E6" s="13">
        <f>SUM(E8:E10)</f>
        <v>1499</v>
      </c>
    </row>
    <row r="7" spans="1:11" x14ac:dyDescent="0.35">
      <c r="A7" s="5"/>
      <c r="B7" s="5" t="s">
        <v>13</v>
      </c>
      <c r="C7" s="5"/>
      <c r="D7" s="12">
        <v>170</v>
      </c>
      <c r="E7" s="12"/>
    </row>
    <row r="8" spans="1:11" x14ac:dyDescent="0.35">
      <c r="A8" s="5"/>
      <c r="B8" s="5" t="s">
        <v>8</v>
      </c>
      <c r="C8" s="5"/>
      <c r="D8" s="5">
        <v>5</v>
      </c>
      <c r="E8" s="12">
        <f>D8*$D$7</f>
        <v>850</v>
      </c>
    </row>
    <row r="9" spans="1:11" x14ac:dyDescent="0.35">
      <c r="A9" s="5"/>
      <c r="B9" s="5" t="s">
        <v>9</v>
      </c>
      <c r="C9" s="5"/>
      <c r="D9" s="5">
        <v>2</v>
      </c>
      <c r="E9" s="12">
        <f>D9*$D$7</f>
        <v>340</v>
      </c>
      <c r="K9" s="6"/>
    </row>
    <row r="10" spans="1:11" x14ac:dyDescent="0.35">
      <c r="A10" s="5"/>
      <c r="B10" s="5" t="s">
        <v>19</v>
      </c>
      <c r="C10" s="5"/>
      <c r="D10" s="12">
        <v>309</v>
      </c>
      <c r="E10" s="12">
        <f>D10</f>
        <v>309</v>
      </c>
      <c r="K10" s="6"/>
    </row>
    <row r="11" spans="1:11" x14ac:dyDescent="0.35">
      <c r="A11" s="10" t="s">
        <v>10</v>
      </c>
      <c r="B11" s="5"/>
      <c r="C11" s="5"/>
      <c r="D11" s="5"/>
      <c r="E11" s="12"/>
    </row>
    <row r="12" spans="1:11" x14ac:dyDescent="0.35">
      <c r="A12" s="5"/>
      <c r="B12" s="14" t="s">
        <v>20</v>
      </c>
      <c r="C12" s="15" t="s">
        <v>32</v>
      </c>
      <c r="D12" s="16"/>
      <c r="E12" s="12"/>
    </row>
    <row r="13" spans="1:11" ht="17.25" customHeight="1" x14ac:dyDescent="0.35">
      <c r="A13" s="9"/>
      <c r="B13" s="14" t="s">
        <v>21</v>
      </c>
      <c r="C13" s="15">
        <v>46165</v>
      </c>
      <c r="D13" s="16"/>
      <c r="E13" s="12"/>
    </row>
    <row r="14" spans="1:11" ht="17.25" customHeight="1" x14ac:dyDescent="0.35">
      <c r="A14" s="27"/>
      <c r="B14" s="28"/>
      <c r="C14" s="29"/>
      <c r="D14" s="30"/>
      <c r="E14" s="31"/>
    </row>
    <row r="15" spans="1:11" x14ac:dyDescent="0.35">
      <c r="A15" s="10" t="s">
        <v>27</v>
      </c>
      <c r="B15" s="10"/>
      <c r="C15" s="5"/>
      <c r="D15" s="5"/>
      <c r="E15" s="38">
        <f>SUM(E18:E30)</f>
        <v>1119</v>
      </c>
      <c r="F15" s="17"/>
    </row>
    <row r="16" spans="1:11" x14ac:dyDescent="0.35">
      <c r="A16" s="10" t="s">
        <v>28</v>
      </c>
      <c r="B16" s="10"/>
      <c r="C16" s="5"/>
      <c r="D16" s="5"/>
      <c r="E16" s="12">
        <f>IF(E15&gt;E6,E6,E15)</f>
        <v>1119</v>
      </c>
      <c r="F16" s="17"/>
    </row>
    <row r="17" spans="1:9" x14ac:dyDescent="0.35">
      <c r="A17" s="4" t="s">
        <v>29</v>
      </c>
      <c r="B17" s="10"/>
      <c r="C17" s="5"/>
      <c r="D17" s="5"/>
      <c r="E17" s="12"/>
    </row>
    <row r="18" spans="1:9" x14ac:dyDescent="0.35">
      <c r="A18" s="18" t="s">
        <v>0</v>
      </c>
      <c r="B18" s="18" t="s">
        <v>23</v>
      </c>
      <c r="C18" s="5">
        <v>2</v>
      </c>
      <c r="D18" s="12">
        <v>210</v>
      </c>
      <c r="E18" s="12">
        <f>C18*D18</f>
        <v>420</v>
      </c>
      <c r="F18" s="19"/>
      <c r="G18" s="19"/>
      <c r="H18" s="19"/>
    </row>
    <row r="19" spans="1:9" x14ac:dyDescent="0.35">
      <c r="A19" s="18" t="s">
        <v>1</v>
      </c>
      <c r="B19" s="18" t="s">
        <v>24</v>
      </c>
      <c r="C19" s="5">
        <v>1</v>
      </c>
      <c r="D19" s="12">
        <v>12</v>
      </c>
      <c r="E19" s="12">
        <f>C19*D19</f>
        <v>12</v>
      </c>
      <c r="F19" s="7"/>
      <c r="G19" s="20"/>
    </row>
    <row r="20" spans="1:9" x14ac:dyDescent="0.35">
      <c r="A20" s="18" t="s">
        <v>2</v>
      </c>
      <c r="B20" s="5" t="s">
        <v>33</v>
      </c>
      <c r="C20" s="5"/>
      <c r="D20" s="12"/>
      <c r="E20" s="12"/>
      <c r="F20" s="7"/>
      <c r="G20" s="20"/>
    </row>
    <row r="21" spans="1:9" x14ac:dyDescent="0.35">
      <c r="A21" s="4" t="s">
        <v>11</v>
      </c>
      <c r="B21" s="11"/>
      <c r="C21" s="5"/>
      <c r="D21" s="5"/>
      <c r="E21" s="12"/>
    </row>
    <row r="22" spans="1:9" x14ac:dyDescent="0.35">
      <c r="A22" s="18" t="s">
        <v>0</v>
      </c>
      <c r="B22" s="18" t="s">
        <v>3</v>
      </c>
      <c r="C22" s="5">
        <v>6</v>
      </c>
      <c r="D22" s="12">
        <v>60</v>
      </c>
      <c r="E22" s="12">
        <f t="shared" ref="E22" si="0">C22*D22</f>
        <v>360</v>
      </c>
      <c r="F22" s="7"/>
      <c r="I22" s="6"/>
    </row>
    <row r="23" spans="1:9" x14ac:dyDescent="0.35">
      <c r="A23" s="4" t="s">
        <v>12</v>
      </c>
      <c r="B23" s="11"/>
      <c r="C23" s="5"/>
      <c r="D23" s="12"/>
      <c r="E23" s="12"/>
    </row>
    <row r="24" spans="1:9" ht="13.5" customHeight="1" x14ac:dyDescent="0.35">
      <c r="A24" s="5" t="s">
        <v>0</v>
      </c>
      <c r="B24" s="5" t="s">
        <v>22</v>
      </c>
      <c r="C24" s="5">
        <f>D8+D9</f>
        <v>7</v>
      </c>
      <c r="D24" s="12">
        <v>40</v>
      </c>
      <c r="E24" s="12">
        <f>C24*D24</f>
        <v>280</v>
      </c>
      <c r="F24" s="7"/>
      <c r="H24" s="6"/>
    </row>
    <row r="25" spans="1:9" ht="13.5" customHeight="1" x14ac:dyDescent="0.35">
      <c r="A25" s="4" t="s">
        <v>26</v>
      </c>
      <c r="B25" s="5"/>
      <c r="C25" s="5"/>
      <c r="D25" s="12"/>
      <c r="E25" s="12"/>
      <c r="F25" s="7"/>
      <c r="H25" s="6"/>
    </row>
    <row r="26" spans="1:9" ht="13.5" customHeight="1" x14ac:dyDescent="0.35">
      <c r="A26" s="5" t="s">
        <v>0</v>
      </c>
      <c r="B26" s="5" t="s">
        <v>30</v>
      </c>
      <c r="C26" s="5">
        <v>1</v>
      </c>
      <c r="D26" s="12">
        <v>7</v>
      </c>
      <c r="E26" s="12">
        <f>D26</f>
        <v>7</v>
      </c>
      <c r="F26" s="7"/>
      <c r="H26" s="6"/>
    </row>
    <row r="27" spans="1:9" ht="13.5" customHeight="1" x14ac:dyDescent="0.35">
      <c r="A27" s="5" t="s">
        <v>1</v>
      </c>
      <c r="B27" s="5" t="s">
        <v>14</v>
      </c>
      <c r="C27" s="5">
        <v>1</v>
      </c>
      <c r="D27" s="12">
        <v>40</v>
      </c>
      <c r="E27" s="12">
        <f>D27</f>
        <v>40</v>
      </c>
      <c r="F27" s="7"/>
      <c r="H27" s="6"/>
    </row>
    <row r="28" spans="1:9" x14ac:dyDescent="0.35">
      <c r="A28" s="5" t="s">
        <v>2</v>
      </c>
      <c r="B28" s="5" t="s">
        <v>33</v>
      </c>
      <c r="C28" s="5"/>
      <c r="D28" s="12"/>
      <c r="E28" s="12"/>
    </row>
    <row r="29" spans="1:9" x14ac:dyDescent="0.35">
      <c r="A29" s="5"/>
      <c r="B29" s="5"/>
      <c r="C29" s="5"/>
      <c r="D29" s="12"/>
      <c r="E29" s="12"/>
    </row>
    <row r="30" spans="1:9" x14ac:dyDescent="0.35">
      <c r="A30" s="5"/>
      <c r="B30" s="5"/>
      <c r="C30" s="5"/>
      <c r="D30" s="12"/>
      <c r="E30" s="12"/>
    </row>
    <row r="31" spans="1:9" x14ac:dyDescent="0.35">
      <c r="A31" s="37"/>
      <c r="B31" s="37"/>
      <c r="C31" s="37"/>
      <c r="D31" s="31"/>
      <c r="E31" s="31"/>
    </row>
    <row r="32" spans="1:9" x14ac:dyDescent="0.35">
      <c r="A32" s="10" t="s">
        <v>25</v>
      </c>
      <c r="B32" s="11"/>
      <c r="C32" s="5"/>
      <c r="D32" s="5"/>
      <c r="E32" s="12"/>
    </row>
    <row r="33" spans="1:5" x14ac:dyDescent="0.35">
      <c r="A33" s="5"/>
      <c r="B33" s="5" t="s">
        <v>15</v>
      </c>
      <c r="C33" s="21"/>
      <c r="D33" s="22">
        <v>0.8</v>
      </c>
      <c r="E33" s="13">
        <f>D33*E6</f>
        <v>1199.2</v>
      </c>
    </row>
    <row r="34" spans="1:5" x14ac:dyDescent="0.35">
      <c r="A34" s="5"/>
      <c r="B34" s="5" t="s">
        <v>16</v>
      </c>
      <c r="C34" s="23" t="s">
        <v>31</v>
      </c>
      <c r="D34" s="24"/>
      <c r="E34" s="25">
        <f>E16-E33</f>
        <v>-80.200000000000045</v>
      </c>
    </row>
    <row r="35" spans="1:5" x14ac:dyDescent="0.35">
      <c r="A35" s="5"/>
      <c r="B35" s="5" t="s">
        <v>17</v>
      </c>
      <c r="C35" s="5"/>
      <c r="D35" s="12"/>
      <c r="E35" s="26">
        <f>E6-E33-E34</f>
        <v>380</v>
      </c>
    </row>
    <row r="36" spans="1:5" x14ac:dyDescent="0.35">
      <c r="A36" s="5"/>
      <c r="B36" s="5"/>
      <c r="C36" s="5"/>
      <c r="D36" s="12"/>
      <c r="E36" s="12"/>
    </row>
  </sheetData>
  <mergeCells count="10">
    <mergeCell ref="A5:E5"/>
    <mergeCell ref="A1:B1"/>
    <mergeCell ref="A2:B2"/>
    <mergeCell ref="A3:B3"/>
    <mergeCell ref="A4:B4"/>
    <mergeCell ref="C1:E1"/>
    <mergeCell ref="C2:E2"/>
    <mergeCell ref="C3:E3"/>
    <mergeCell ref="C4:E4"/>
    <mergeCell ref="F18:H18"/>
  </mergeCells>
  <pageMargins left="0.70866141732283472" right="0.70866141732283472" top="0.55118110236220474" bottom="0.5511811023622047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59645-137A-4D27-90BB-CBE8C72E0EF0}">
  <dimension ref="A1:G58"/>
  <sheetViews>
    <sheetView workbookViewId="0">
      <selection activeCell="H7" sqref="H7"/>
    </sheetView>
  </sheetViews>
  <sheetFormatPr defaultRowHeight="14.5" x14ac:dyDescent="0.35"/>
  <cols>
    <col min="1" max="1" width="4.81640625" customWidth="1"/>
    <col min="2" max="2" width="32.81640625" bestFit="1" customWidth="1"/>
    <col min="3" max="3" width="16.453125" customWidth="1"/>
    <col min="4" max="4" width="19.6328125" customWidth="1"/>
    <col min="5" max="5" width="15.81640625" style="2" customWidth="1"/>
    <col min="6" max="6" width="15.26953125" style="2" customWidth="1"/>
    <col min="7" max="7" width="54.1796875" customWidth="1"/>
  </cols>
  <sheetData>
    <row r="1" spans="1:6" ht="15.5" x14ac:dyDescent="0.35">
      <c r="A1" s="36" t="s">
        <v>4</v>
      </c>
      <c r="B1" s="36"/>
      <c r="C1" s="35"/>
      <c r="D1" s="35"/>
      <c r="E1" s="35"/>
    </row>
    <row r="2" spans="1:6" ht="15.5" x14ac:dyDescent="0.35">
      <c r="A2" s="36" t="s">
        <v>5</v>
      </c>
      <c r="B2" s="36"/>
      <c r="C2" s="35"/>
      <c r="D2" s="35"/>
      <c r="E2" s="35"/>
    </row>
    <row r="3" spans="1:6" ht="15.5" x14ac:dyDescent="0.35">
      <c r="A3" s="36" t="s">
        <v>18</v>
      </c>
      <c r="B3" s="36"/>
      <c r="C3" s="35"/>
      <c r="D3" s="35"/>
      <c r="E3" s="35"/>
    </row>
    <row r="4" spans="1:6" ht="15.5" x14ac:dyDescent="0.35">
      <c r="A4" s="36" t="s">
        <v>6</v>
      </c>
      <c r="B4" s="36"/>
      <c r="C4" s="35"/>
      <c r="D4" s="35"/>
      <c r="E4" s="35"/>
    </row>
    <row r="5" spans="1:6" ht="15.5" x14ac:dyDescent="0.35">
      <c r="A5" s="32"/>
      <c r="B5" s="33"/>
      <c r="C5" s="33"/>
      <c r="D5" s="33"/>
      <c r="E5" s="34"/>
    </row>
    <row r="6" spans="1:6" ht="15.5" x14ac:dyDescent="0.35">
      <c r="A6" s="10" t="s">
        <v>7</v>
      </c>
      <c r="B6" s="11"/>
      <c r="C6" s="5"/>
      <c r="D6" s="12"/>
      <c r="E6" s="13">
        <f>SUM(E8:E10)</f>
        <v>1499</v>
      </c>
    </row>
    <row r="7" spans="1:6" ht="15.5" x14ac:dyDescent="0.35">
      <c r="A7" s="5"/>
      <c r="B7" s="5" t="s">
        <v>13</v>
      </c>
      <c r="C7" s="5"/>
      <c r="D7" s="12">
        <v>170</v>
      </c>
      <c r="E7" s="12"/>
    </row>
    <row r="8" spans="1:6" ht="15.5" x14ac:dyDescent="0.35">
      <c r="A8" s="5"/>
      <c r="B8" s="5" t="s">
        <v>8</v>
      </c>
      <c r="C8" s="5"/>
      <c r="D8" s="5">
        <v>5</v>
      </c>
      <c r="E8" s="12">
        <f>D8*$D$7</f>
        <v>850</v>
      </c>
    </row>
    <row r="9" spans="1:6" ht="15.5" x14ac:dyDescent="0.35">
      <c r="A9" s="5"/>
      <c r="B9" s="5" t="s">
        <v>9</v>
      </c>
      <c r="C9" s="5"/>
      <c r="D9" s="5">
        <v>2</v>
      </c>
      <c r="E9" s="12">
        <f>D9*$D$7</f>
        <v>340</v>
      </c>
    </row>
    <row r="10" spans="1:6" ht="15.5" x14ac:dyDescent="0.35">
      <c r="A10" s="5"/>
      <c r="B10" s="5" t="s">
        <v>19</v>
      </c>
      <c r="C10" s="5"/>
      <c r="D10" s="12">
        <v>309</v>
      </c>
      <c r="E10" s="12">
        <f>D10</f>
        <v>309</v>
      </c>
    </row>
    <row r="11" spans="1:6" ht="15.5" x14ac:dyDescent="0.35">
      <c r="A11" s="10" t="s">
        <v>10</v>
      </c>
      <c r="B11" s="5"/>
      <c r="C11" s="5"/>
      <c r="D11" s="5"/>
      <c r="E11" s="12"/>
    </row>
    <row r="12" spans="1:6" ht="15.5" x14ac:dyDescent="0.35">
      <c r="A12" s="5"/>
      <c r="B12" s="14" t="s">
        <v>20</v>
      </c>
      <c r="C12" s="15" t="s">
        <v>32</v>
      </c>
      <c r="D12" s="16"/>
      <c r="E12" s="12"/>
    </row>
    <row r="13" spans="1:6" ht="15.5" x14ac:dyDescent="0.35">
      <c r="A13" s="9"/>
      <c r="B13" s="14" t="s">
        <v>21</v>
      </c>
      <c r="C13" s="15">
        <v>46165</v>
      </c>
      <c r="D13" s="16"/>
      <c r="E13" s="12"/>
    </row>
    <row r="14" spans="1:6" ht="17.25" customHeight="1" x14ac:dyDescent="0.35">
      <c r="A14" s="27"/>
      <c r="B14" s="28"/>
      <c r="C14" s="29"/>
      <c r="D14" s="30"/>
      <c r="E14" s="31"/>
    </row>
    <row r="15" spans="1:6" ht="17.25" customHeight="1" x14ac:dyDescent="0.35">
      <c r="A15" s="10" t="s">
        <v>27</v>
      </c>
      <c r="B15" s="10"/>
      <c r="C15" s="5"/>
      <c r="D15" s="5"/>
      <c r="E15" s="38">
        <f>SUM(E18:E30)</f>
        <v>1418</v>
      </c>
    </row>
    <row r="16" spans="1:6" ht="15.5" x14ac:dyDescent="0.35">
      <c r="A16" s="10" t="s">
        <v>28</v>
      </c>
      <c r="B16" s="10"/>
      <c r="C16" s="5"/>
      <c r="D16" s="5"/>
      <c r="E16" s="12">
        <f>IF(E15&gt;E6,E6,E15)</f>
        <v>1418</v>
      </c>
      <c r="F16" s="3"/>
    </row>
    <row r="17" spans="1:7" ht="15.5" x14ac:dyDescent="0.35">
      <c r="A17" s="4" t="s">
        <v>29</v>
      </c>
      <c r="B17" s="10"/>
      <c r="C17" s="5"/>
      <c r="D17" s="5"/>
      <c r="E17" s="12"/>
      <c r="F17" s="3"/>
    </row>
    <row r="18" spans="1:7" ht="15.5" x14ac:dyDescent="0.35">
      <c r="A18" s="18" t="s">
        <v>0</v>
      </c>
      <c r="B18" s="18" t="s">
        <v>34</v>
      </c>
      <c r="C18" s="39">
        <v>1700</v>
      </c>
      <c r="D18" s="40">
        <v>0.43</v>
      </c>
      <c r="E18" s="12">
        <f>C18*D18</f>
        <v>731</v>
      </c>
      <c r="F18" s="41" t="s">
        <v>35</v>
      </c>
      <c r="G18" s="42" t="s">
        <v>36</v>
      </c>
    </row>
    <row r="19" spans="1:7" ht="15.5" x14ac:dyDescent="0.35">
      <c r="A19" s="18" t="s">
        <v>1</v>
      </c>
      <c r="B19" s="18"/>
      <c r="C19" s="5"/>
      <c r="D19" s="12">
        <v>12</v>
      </c>
      <c r="E19" s="12">
        <f>C19*D19</f>
        <v>0</v>
      </c>
      <c r="F19"/>
    </row>
    <row r="20" spans="1:7" ht="15.5" x14ac:dyDescent="0.35">
      <c r="A20" s="18" t="s">
        <v>2</v>
      </c>
      <c r="B20" s="5" t="s">
        <v>33</v>
      </c>
      <c r="C20" s="5"/>
      <c r="D20" s="12"/>
      <c r="E20" s="12"/>
      <c r="F20"/>
    </row>
    <row r="21" spans="1:7" ht="15.5" x14ac:dyDescent="0.35">
      <c r="A21" s="4" t="s">
        <v>11</v>
      </c>
      <c r="B21" s="11"/>
      <c r="C21" s="5"/>
      <c r="D21" s="5"/>
      <c r="E21" s="12"/>
      <c r="F21"/>
    </row>
    <row r="22" spans="1:7" ht="15.5" x14ac:dyDescent="0.35">
      <c r="A22" s="18" t="s">
        <v>0</v>
      </c>
      <c r="B22" s="51" t="s">
        <v>38</v>
      </c>
      <c r="C22" s="5">
        <v>6</v>
      </c>
      <c r="D22" s="12">
        <v>60</v>
      </c>
      <c r="E22" s="12">
        <f t="shared" ref="E22" si="0">C22*D22</f>
        <v>360</v>
      </c>
      <c r="F22"/>
    </row>
    <row r="23" spans="1:7" ht="15.5" x14ac:dyDescent="0.35">
      <c r="A23" s="4" t="s">
        <v>12</v>
      </c>
      <c r="B23" s="11"/>
      <c r="C23" s="5"/>
      <c r="D23" s="12"/>
      <c r="E23" s="12"/>
      <c r="F23"/>
    </row>
    <row r="24" spans="1:7" ht="15.5" x14ac:dyDescent="0.35">
      <c r="A24" s="5" t="s">
        <v>0</v>
      </c>
      <c r="B24" s="5" t="s">
        <v>22</v>
      </c>
      <c r="C24" s="5">
        <f>D8+D9</f>
        <v>7</v>
      </c>
      <c r="D24" s="12">
        <v>40</v>
      </c>
      <c r="E24" s="12">
        <f>C24*D24</f>
        <v>280</v>
      </c>
      <c r="F24"/>
    </row>
    <row r="25" spans="1:7" ht="15.5" x14ac:dyDescent="0.35">
      <c r="A25" s="4" t="s">
        <v>26</v>
      </c>
      <c r="B25" s="5"/>
      <c r="C25" s="5"/>
      <c r="D25" s="12"/>
      <c r="E25" s="12"/>
      <c r="F25"/>
    </row>
    <row r="26" spans="1:7" ht="15.5" x14ac:dyDescent="0.35">
      <c r="A26" s="5" t="s">
        <v>0</v>
      </c>
      <c r="B26" s="5" t="s">
        <v>30</v>
      </c>
      <c r="C26" s="5">
        <v>1</v>
      </c>
      <c r="D26" s="12">
        <v>7</v>
      </c>
      <c r="E26" s="12">
        <f>D26</f>
        <v>7</v>
      </c>
      <c r="F26"/>
    </row>
    <row r="27" spans="1:7" ht="15.5" x14ac:dyDescent="0.35">
      <c r="A27" s="5" t="s">
        <v>1</v>
      </c>
      <c r="B27" s="5" t="s">
        <v>14</v>
      </c>
      <c r="C27" s="5">
        <v>1</v>
      </c>
      <c r="D27" s="12">
        <v>40</v>
      </c>
      <c r="E27" s="12">
        <f>D27</f>
        <v>40</v>
      </c>
      <c r="F27"/>
    </row>
    <row r="28" spans="1:7" ht="15.5" x14ac:dyDescent="0.35">
      <c r="A28" s="5" t="s">
        <v>2</v>
      </c>
      <c r="B28" s="5" t="s">
        <v>33</v>
      </c>
      <c r="C28" s="5"/>
      <c r="D28" s="12"/>
      <c r="E28" s="12"/>
      <c r="F28"/>
    </row>
    <row r="29" spans="1:7" ht="15.5" x14ac:dyDescent="0.35">
      <c r="A29" s="5"/>
      <c r="B29" s="5"/>
      <c r="C29" s="5"/>
      <c r="D29" s="12"/>
      <c r="E29" s="12"/>
    </row>
    <row r="30" spans="1:7" ht="15.5" x14ac:dyDescent="0.35">
      <c r="A30" s="5"/>
      <c r="B30" s="5"/>
      <c r="C30" s="5"/>
      <c r="D30" s="12"/>
      <c r="E30" s="12"/>
    </row>
    <row r="31" spans="1:7" ht="15.5" x14ac:dyDescent="0.35">
      <c r="A31" s="37"/>
      <c r="B31" s="37"/>
      <c r="C31" s="37"/>
      <c r="D31" s="31"/>
      <c r="E31" s="31"/>
    </row>
    <row r="32" spans="1:7" ht="15.5" x14ac:dyDescent="0.35">
      <c r="A32" s="10" t="s">
        <v>25</v>
      </c>
      <c r="B32" s="11"/>
      <c r="C32" s="5"/>
      <c r="D32" s="5"/>
      <c r="E32" s="12"/>
    </row>
    <row r="33" spans="1:7" ht="15.5" x14ac:dyDescent="0.35">
      <c r="A33" s="5"/>
      <c r="B33" s="5" t="s">
        <v>15</v>
      </c>
      <c r="C33" s="21"/>
      <c r="D33" s="22">
        <v>0.8</v>
      </c>
      <c r="E33" s="13">
        <f>D33*E6</f>
        <v>1199.2</v>
      </c>
    </row>
    <row r="34" spans="1:7" ht="15.5" x14ac:dyDescent="0.35">
      <c r="A34" s="5"/>
      <c r="B34" s="5" t="s">
        <v>37</v>
      </c>
      <c r="C34" s="23"/>
      <c r="D34" s="43">
        <v>0.2</v>
      </c>
      <c r="E34" s="25">
        <f>E16-E33</f>
        <v>218.79999999999995</v>
      </c>
      <c r="F34"/>
    </row>
    <row r="35" spans="1:7" ht="15.5" x14ac:dyDescent="0.35">
      <c r="A35" s="5"/>
      <c r="B35" s="5" t="s">
        <v>17</v>
      </c>
      <c r="C35" s="5"/>
      <c r="D35" s="12"/>
      <c r="E35" s="26">
        <f>E6-E33-E34</f>
        <v>81</v>
      </c>
      <c r="F35"/>
    </row>
    <row r="36" spans="1:7" ht="15.5" x14ac:dyDescent="0.35">
      <c r="A36" s="5"/>
      <c r="B36" s="5"/>
      <c r="C36" s="5"/>
      <c r="D36" s="12"/>
      <c r="E36" s="12"/>
      <c r="F36"/>
    </row>
    <row r="37" spans="1:7" x14ac:dyDescent="0.35">
      <c r="C37" s="44"/>
      <c r="D37" s="45"/>
      <c r="E37" s="45"/>
      <c r="F37" s="44"/>
      <c r="G37" s="44"/>
    </row>
    <row r="38" spans="1:7" x14ac:dyDescent="0.35">
      <c r="C38" s="44"/>
      <c r="D38" s="44"/>
      <c r="E38" s="45"/>
      <c r="F38" s="45"/>
      <c r="G38" s="44"/>
    </row>
    <row r="39" spans="1:7" x14ac:dyDescent="0.35">
      <c r="A39" s="1"/>
      <c r="B39" s="1"/>
      <c r="C39" s="44"/>
      <c r="D39" s="44"/>
      <c r="E39" s="45"/>
      <c r="F39" s="45"/>
      <c r="G39" s="44"/>
    </row>
    <row r="40" spans="1:7" x14ac:dyDescent="0.35">
      <c r="A40" s="46"/>
      <c r="B40" s="46"/>
      <c r="C40" s="46"/>
      <c r="D40" s="47"/>
      <c r="E40" s="45"/>
      <c r="F40" s="45"/>
      <c r="G40" s="44"/>
    </row>
    <row r="41" spans="1:7" x14ac:dyDescent="0.35">
      <c r="A41" s="46"/>
      <c r="B41" s="46"/>
      <c r="C41" s="46"/>
      <c r="D41" s="47"/>
      <c r="E41" s="45"/>
      <c r="F41" s="45"/>
      <c r="G41" s="44"/>
    </row>
    <row r="42" spans="1:7" x14ac:dyDescent="0.35">
      <c r="A42" s="46"/>
      <c r="B42" s="46"/>
      <c r="C42" s="46"/>
      <c r="D42" s="47"/>
      <c r="E42" s="45"/>
      <c r="F42" s="45"/>
      <c r="G42" s="44"/>
    </row>
    <row r="43" spans="1:7" x14ac:dyDescent="0.35">
      <c r="A43" s="46"/>
      <c r="B43" s="46"/>
      <c r="C43" s="46"/>
      <c r="D43" s="47"/>
      <c r="E43" s="45"/>
      <c r="F43" s="45"/>
      <c r="G43" s="44"/>
    </row>
    <row r="44" spans="1:7" x14ac:dyDescent="0.35">
      <c r="A44" s="48"/>
      <c r="B44" s="48"/>
      <c r="C44" s="46"/>
      <c r="D44" s="46"/>
      <c r="E44" s="45"/>
      <c r="F44" s="45"/>
      <c r="G44" s="44"/>
    </row>
    <row r="45" spans="1:7" x14ac:dyDescent="0.35">
      <c r="A45" s="46"/>
      <c r="B45" s="46"/>
      <c r="C45" s="49"/>
      <c r="D45" s="50"/>
      <c r="E45" s="45"/>
      <c r="F45" s="45"/>
      <c r="G45" s="44"/>
    </row>
    <row r="46" spans="1:7" x14ac:dyDescent="0.35">
      <c r="A46" s="46"/>
      <c r="B46" s="46"/>
      <c r="C46" s="46"/>
      <c r="D46" s="47"/>
      <c r="E46" s="45"/>
      <c r="F46" s="45"/>
      <c r="G46" s="44"/>
    </row>
    <row r="47" spans="1:7" x14ac:dyDescent="0.35">
      <c r="A47" s="46"/>
      <c r="B47" s="46"/>
      <c r="C47" s="46"/>
      <c r="D47" s="47"/>
      <c r="E47" s="45"/>
      <c r="F47" s="45"/>
      <c r="G47" s="44"/>
    </row>
    <row r="48" spans="1:7" x14ac:dyDescent="0.35">
      <c r="A48" s="46"/>
      <c r="B48" s="46"/>
      <c r="C48" s="46"/>
      <c r="D48" s="46"/>
      <c r="E48" s="45"/>
      <c r="F48" s="45"/>
      <c r="G48" s="44"/>
    </row>
    <row r="49" spans="1:7" x14ac:dyDescent="0.35">
      <c r="A49" s="46"/>
      <c r="B49" s="46"/>
      <c r="C49" s="46"/>
      <c r="D49" s="46"/>
      <c r="E49" s="45"/>
      <c r="F49" s="45"/>
      <c r="G49" s="44"/>
    </row>
    <row r="50" spans="1:7" x14ac:dyDescent="0.35">
      <c r="A50" s="46"/>
      <c r="B50" s="46"/>
      <c r="C50" s="46"/>
      <c r="D50" s="46"/>
      <c r="E50" s="45"/>
      <c r="F50" s="45"/>
      <c r="G50" s="44"/>
    </row>
    <row r="51" spans="1:7" x14ac:dyDescent="0.35">
      <c r="A51" s="46"/>
      <c r="B51" s="46"/>
      <c r="C51" s="46"/>
      <c r="D51" s="46"/>
      <c r="E51" s="45"/>
      <c r="F51" s="45"/>
      <c r="G51" s="44"/>
    </row>
    <row r="52" spans="1:7" x14ac:dyDescent="0.35">
      <c r="A52" s="46"/>
      <c r="B52" s="46"/>
      <c r="C52" s="46"/>
      <c r="D52" s="46"/>
      <c r="E52" s="45"/>
      <c r="F52" s="45"/>
      <c r="G52" s="44"/>
    </row>
    <row r="53" spans="1:7" x14ac:dyDescent="0.35">
      <c r="C53" s="44"/>
      <c r="D53" s="44"/>
      <c r="E53" s="45"/>
      <c r="F53" s="45"/>
      <c r="G53" s="44"/>
    </row>
    <row r="54" spans="1:7" x14ac:dyDescent="0.35">
      <c r="C54" s="44"/>
      <c r="D54" s="44"/>
      <c r="E54" s="45"/>
      <c r="F54" s="45"/>
      <c r="G54" s="44"/>
    </row>
    <row r="55" spans="1:7" x14ac:dyDescent="0.35">
      <c r="C55" s="44"/>
      <c r="D55" s="44"/>
      <c r="E55" s="45"/>
      <c r="F55" s="45"/>
      <c r="G55" s="44"/>
    </row>
    <row r="56" spans="1:7" x14ac:dyDescent="0.35">
      <c r="C56" s="44"/>
      <c r="D56" s="44"/>
      <c r="E56" s="45"/>
      <c r="F56" s="45"/>
      <c r="G56" s="44"/>
    </row>
    <row r="57" spans="1:7" x14ac:dyDescent="0.35">
      <c r="C57" s="44"/>
      <c r="D57" s="44"/>
      <c r="E57" s="45"/>
      <c r="F57" s="45"/>
      <c r="G57" s="44"/>
    </row>
    <row r="58" spans="1:7" x14ac:dyDescent="0.35">
      <c r="C58" s="44"/>
      <c r="D58" s="44"/>
      <c r="E58" s="45"/>
      <c r="F58" s="45"/>
      <c r="G58" s="44"/>
    </row>
  </sheetData>
  <mergeCells count="9">
    <mergeCell ref="A5:E5"/>
    <mergeCell ref="C1:E1"/>
    <mergeCell ref="C2:E2"/>
    <mergeCell ref="C3:E3"/>
    <mergeCell ref="C4:E4"/>
    <mergeCell ref="A1:B1"/>
    <mergeCell ref="A2:B2"/>
    <mergeCell ref="A3:B3"/>
    <mergeCell ref="A4:B4"/>
  </mergeCells>
  <conditionalFormatting sqref="E47">
    <cfRule type="cellIs" dxfId="1" priority="1" operator="greaterThan">
      <formula>0</formula>
    </cfRule>
    <cfRule type="cellIs" dxfId="0" priority="2" operator="lessThan">
      <formula>0</formula>
    </cfRule>
  </conditionalFormatting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PUBLIC</vt:lpstr>
      <vt:lpstr>PRIVATE VEHICLE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Brigita Rajter</dc:creator>
  <cp:lastModifiedBy>Špela Pregl</cp:lastModifiedBy>
  <cp:lastPrinted>2024-01-03T12:15:17Z</cp:lastPrinted>
  <dcterms:created xsi:type="dcterms:W3CDTF">2021-09-09T14:59:15Z</dcterms:created>
  <dcterms:modified xsi:type="dcterms:W3CDTF">2025-09-08T20:34:17Z</dcterms:modified>
</cp:coreProperties>
</file>